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L61" i="1" l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7" i="1"/>
  <c r="L28" i="1"/>
  <c r="L26" i="1"/>
  <c r="L25" i="1"/>
  <c r="L24" i="1"/>
  <c r="L23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H42" i="1"/>
  <c r="I41" i="1"/>
  <c r="I40" i="1"/>
  <c r="I39" i="1"/>
  <c r="I38" i="1"/>
  <c r="I37" i="1"/>
  <c r="I35" i="1"/>
  <c r="I34" i="1"/>
  <c r="I33" i="1"/>
  <c r="I32" i="1"/>
  <c r="I31" i="1"/>
  <c r="I30" i="1"/>
  <c r="I29" i="1"/>
  <c r="I25" i="1"/>
  <c r="I24" i="1"/>
  <c r="I28" i="1"/>
  <c r="I27" i="1"/>
  <c r="I26" i="1"/>
  <c r="H26" i="1"/>
  <c r="I23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1" i="1"/>
  <c r="H40" i="1"/>
  <c r="H39" i="1"/>
  <c r="H38" i="1"/>
  <c r="H37" i="1"/>
  <c r="H36" i="1"/>
  <c r="H35" i="1"/>
  <c r="H34" i="1"/>
  <c r="H24" i="1"/>
  <c r="H33" i="1"/>
  <c r="H30" i="1"/>
  <c r="H29" i="1"/>
  <c r="H28" i="1"/>
  <c r="H27" i="1"/>
</calcChain>
</file>

<file path=xl/sharedStrings.xml><?xml version="1.0" encoding="utf-8"?>
<sst xmlns="http://schemas.openxmlformats.org/spreadsheetml/2006/main" count="92" uniqueCount="79">
  <si>
    <t>Datos de los empleados</t>
  </si>
  <si>
    <t>CODIGOS</t>
  </si>
  <si>
    <t>APELLIDOS Y NOMBRES</t>
  </si>
  <si>
    <t xml:space="preserve"> Aranguren benavides jhon pablo</t>
  </si>
  <si>
    <t xml:space="preserve"> Atehortua Vargas Brayan Stiven</t>
  </si>
  <si>
    <t xml:space="preserve"> Beltran Diaz Andres Ricardo </t>
  </si>
  <si>
    <t xml:space="preserve"> Calderon Arismendy Lina Maria</t>
  </si>
  <si>
    <t xml:space="preserve"> Camacho Ordoñez Jordan </t>
  </si>
  <si>
    <t xml:space="preserve"> Fonseca Romero Sergio Andres</t>
  </si>
  <si>
    <t xml:space="preserve"> Galeano Castañeda Erica Tatiana</t>
  </si>
  <si>
    <t xml:space="preserve"> Garcia Guerrero Jhonathan Stiven</t>
  </si>
  <si>
    <t xml:space="preserve">Duque Beltran Jhon Nicolas </t>
  </si>
  <si>
    <t xml:space="preserve"> Marca Benavides Nicolas</t>
  </si>
  <si>
    <t xml:space="preserve"> Moreno Gonzalez Jhon Edinson</t>
  </si>
  <si>
    <t xml:space="preserve"> Muñoz Suarez Daniela Andrea</t>
  </si>
  <si>
    <t xml:space="preserve"> Palomino Peralta Cristian Mauricio </t>
  </si>
  <si>
    <t xml:space="preserve"> Santafe Anzola Jorge Eduardo</t>
  </si>
  <si>
    <t xml:space="preserve"> Suarez Bonilla Brandon Lee</t>
  </si>
  <si>
    <t xml:space="preserve"> Suarez Criollo Karen Jhoana</t>
  </si>
  <si>
    <t xml:space="preserve">Calderon Guerrero Jhon Alejandro </t>
  </si>
  <si>
    <t>Castellanos Lozada Danna Sofia</t>
  </si>
  <si>
    <t>Cristiano Pinzon Laura Vanessa</t>
  </si>
  <si>
    <t>Daza Sabogal Brayan Stiven</t>
  </si>
  <si>
    <t xml:space="preserve">Galeano Castañeda Erika Jhoana </t>
  </si>
  <si>
    <t xml:space="preserve">Gaviria Pinzon Laura Catalina </t>
  </si>
  <si>
    <t>Gonzalez cañon jeison alejandro</t>
  </si>
  <si>
    <t xml:space="preserve">Hurtado Yara Jhoan Sebastian </t>
  </si>
  <si>
    <t>Infante Moreno Lizeth Alejandra</t>
  </si>
  <si>
    <t xml:space="preserve">Montenegro Pinzon Alejandra </t>
  </si>
  <si>
    <t xml:space="preserve">Morales Duran Valentina </t>
  </si>
  <si>
    <t xml:space="preserve">Oviedo Avila Laura  </t>
  </si>
  <si>
    <t xml:space="preserve">Peña Vargas Karen Tatiana </t>
  </si>
  <si>
    <t xml:space="preserve">portela job </t>
  </si>
  <si>
    <t xml:space="preserve">Quintero Gracia Jackson David </t>
  </si>
  <si>
    <t xml:space="preserve">Robles Ramos Dayana Marcela </t>
  </si>
  <si>
    <t>Rodriguez Moscoso Laura Veronica</t>
  </si>
  <si>
    <t xml:space="preserve">Sua Triana Yury Alexandra </t>
  </si>
  <si>
    <t>Triana Garzon Jeison Stiwer</t>
  </si>
  <si>
    <t>Vargas Amaya Laura Camila</t>
  </si>
  <si>
    <t xml:space="preserve">Velazquez Bogota Luz Natalia </t>
  </si>
  <si>
    <t xml:space="preserve">Villamarin Ladino Jean Pierre </t>
  </si>
  <si>
    <t xml:space="preserve">Yaso Salcedo Nayibe </t>
  </si>
  <si>
    <t>N°DE IDENTIFICACION</t>
  </si>
  <si>
    <t>CARGO</t>
  </si>
  <si>
    <t>SUBGERENTE</t>
  </si>
  <si>
    <t>GUARDIA DE SEGURIDAD</t>
  </si>
  <si>
    <t>GERENTE</t>
  </si>
  <si>
    <t>SECRETARIA DE VENTAS</t>
  </si>
  <si>
    <t>VENDEDOR INTERNACIONAL</t>
  </si>
  <si>
    <t>CARGUERO</t>
  </si>
  <si>
    <t>JEFE DE VENTAS</t>
  </si>
  <si>
    <t>PRESIDENTE</t>
  </si>
  <si>
    <t>GERENTE DE VENTAS INTERNACIONALES</t>
  </si>
  <si>
    <t>SERVICIOS GENERALES</t>
  </si>
  <si>
    <t>SECRETARIA DE GERENCIA</t>
  </si>
  <si>
    <t>GERENTE DE CALIDAD</t>
  </si>
  <si>
    <t>SECRETARIA DE SUB GERENCIA</t>
  </si>
  <si>
    <t>SECRETARIA DE BODEGAS</t>
  </si>
  <si>
    <t>VENDEDORA</t>
  </si>
  <si>
    <t>SECRETARIA DE VENTAS INTERNACIONALES</t>
  </si>
  <si>
    <t>SECRETARIA GENERAL</t>
  </si>
  <si>
    <t>JEFE DE CALIDAD</t>
  </si>
  <si>
    <t>SECRETARIA DE PRESIDENCIA</t>
  </si>
  <si>
    <t>GERENDE DE CALIDAD</t>
  </si>
  <si>
    <t>SECRETARIA DE CALIDAD</t>
  </si>
  <si>
    <t xml:space="preserve">VENDEDORA </t>
  </si>
  <si>
    <t>JEFE DE BODEGAS</t>
  </si>
  <si>
    <t>GERENTE DE BODEGAS</t>
  </si>
  <si>
    <t>GERENTE DE VANTAS NACIONALES</t>
  </si>
  <si>
    <t>Devengado</t>
  </si>
  <si>
    <t>SALARIO</t>
  </si>
  <si>
    <t>DIAS DE TRABAJO POR MES</t>
  </si>
  <si>
    <t>AUXILIO DE ALIMENTOS DIARIO</t>
  </si>
  <si>
    <t>TOTAL DEVENGADO</t>
  </si>
  <si>
    <t>AUXILIO DE TRANSPOERTE DIARIO</t>
  </si>
  <si>
    <t>SEVICIOS GENERALES</t>
  </si>
  <si>
    <t>SALUD</t>
  </si>
  <si>
    <t>PENCION</t>
  </si>
  <si>
    <t>TOTAL DEDUCIDO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</si>
</sst>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_);[Red]\(&quot;$&quot;\ #,##0\)"/>
  </numFmts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9" xfId="0" applyBorder="1"/>
    <xf numFmtId="0" fontId="0" fillId="0" borderId="2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2" xfId="0" applyNumberFormat="1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0" fontId="0" fillId="0" borderId="2" xfId="0" applyFill="1" applyBorder="1"/>
    <xf numFmtId="0" fontId="2" fillId="0" borderId="7" xfId="0" applyFont="1" applyBorder="1"/>
    <xf numFmtId="6" fontId="0" fillId="0" borderId="2" xfId="0" applyNumberForma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962025</xdr:colOff>
      <xdr:row>18</xdr:row>
      <xdr:rowOff>152900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44450" cy="358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L62"/>
  <sheetViews>
    <sheetView tabSelected="1" topLeftCell="C1" zoomScaleNormal="100" workbookViewId="0">
      <selection activeCell="M42" sqref="M42"/>
    </sheetView>
  </sheetViews>
  <sheetFormatPr baseColWidth="10" defaultRowHeight="15" x14ac:dyDescent="0.25"/>
  <cols>
    <col min="2" max="2" width="33.85546875" customWidth="1"/>
    <col min="3" max="3" width="21.7109375" customWidth="1"/>
    <col min="4" max="4" width="38.85546875" customWidth="1"/>
    <col min="5" max="5" width="15.85546875" customWidth="1"/>
    <col min="6" max="6" width="24.42578125" customWidth="1"/>
    <col min="7" max="7" width="30.5703125" customWidth="1"/>
    <col min="8" max="8" width="29.28515625" customWidth="1"/>
    <col min="9" max="9" width="19.140625" customWidth="1"/>
    <col min="12" max="12" width="17.28515625" customWidth="1"/>
  </cols>
  <sheetData>
    <row r="21" spans="1:12" ht="26.25" x14ac:dyDescent="0.4">
      <c r="A21" s="1" t="s">
        <v>0</v>
      </c>
      <c r="E21" s="15" t="s">
        <v>69</v>
      </c>
      <c r="J21" s="8"/>
    </row>
    <row r="22" spans="1:12" x14ac:dyDescent="0.25">
      <c r="A22" s="4" t="s">
        <v>1</v>
      </c>
      <c r="B22" s="4" t="s">
        <v>2</v>
      </c>
      <c r="C22" s="4" t="s">
        <v>42</v>
      </c>
      <c r="D22" s="14" t="s">
        <v>43</v>
      </c>
      <c r="E22" s="13" t="s">
        <v>70</v>
      </c>
      <c r="F22" s="14" t="s">
        <v>71</v>
      </c>
      <c r="G22" s="14" t="s">
        <v>74</v>
      </c>
      <c r="H22" s="13" t="s">
        <v>72</v>
      </c>
      <c r="I22" s="13" t="s">
        <v>73</v>
      </c>
      <c r="J22" s="13" t="s">
        <v>76</v>
      </c>
      <c r="K22" s="13" t="s">
        <v>77</v>
      </c>
      <c r="L22" s="13" t="s">
        <v>78</v>
      </c>
    </row>
    <row r="23" spans="1:12" x14ac:dyDescent="0.25">
      <c r="A23" s="4">
        <v>1</v>
      </c>
      <c r="B23" s="2" t="s">
        <v>3</v>
      </c>
      <c r="C23" s="6">
        <v>99876123487</v>
      </c>
      <c r="D23" s="13" t="s">
        <v>44</v>
      </c>
      <c r="E23" s="16">
        <v>10000000</v>
      </c>
      <c r="F23" s="13">
        <v>30</v>
      </c>
      <c r="G23" s="13"/>
      <c r="H23" s="13"/>
      <c r="I23" s="16">
        <f>E23*F30</f>
        <v>300000000</v>
      </c>
      <c r="J23" s="16">
        <f>E23*4%</f>
        <v>400000</v>
      </c>
      <c r="K23" s="16">
        <v>400000</v>
      </c>
      <c r="L23" s="16">
        <f>E23</f>
        <v>10000000</v>
      </c>
    </row>
    <row r="24" spans="1:12" x14ac:dyDescent="0.25">
      <c r="A24" s="4">
        <v>2</v>
      </c>
      <c r="B24" s="3" t="s">
        <v>4</v>
      </c>
      <c r="C24" s="7">
        <v>96785432154</v>
      </c>
      <c r="D24" s="13" t="s">
        <v>45</v>
      </c>
      <c r="E24" s="16">
        <v>600000</v>
      </c>
      <c r="F24" s="13">
        <v>30</v>
      </c>
      <c r="G24" s="16">
        <v>67800</v>
      </c>
      <c r="H24" s="16">
        <f>E23*4%</f>
        <v>400000</v>
      </c>
      <c r="I24" s="16">
        <f>H24+E24+H24</f>
        <v>1400000</v>
      </c>
      <c r="J24" s="16">
        <f>E24*4%</f>
        <v>24000</v>
      </c>
      <c r="K24" s="16">
        <v>24000</v>
      </c>
      <c r="L24" s="16">
        <f>E24</f>
        <v>600000</v>
      </c>
    </row>
    <row r="25" spans="1:12" x14ac:dyDescent="0.25">
      <c r="A25" s="4">
        <v>3</v>
      </c>
      <c r="B25" s="3" t="s">
        <v>5</v>
      </c>
      <c r="C25" s="7">
        <v>99345212342</v>
      </c>
      <c r="D25" s="13" t="s">
        <v>46</v>
      </c>
      <c r="E25" s="16">
        <v>20000000</v>
      </c>
      <c r="F25" s="13">
        <v>30</v>
      </c>
      <c r="G25" s="16"/>
      <c r="H25" s="13"/>
      <c r="I25" s="16">
        <f>E25*F25</f>
        <v>600000000</v>
      </c>
      <c r="J25" s="16">
        <f>E25*4%</f>
        <v>800000</v>
      </c>
      <c r="K25" s="16">
        <v>800000</v>
      </c>
      <c r="L25" s="16">
        <f>E25</f>
        <v>20000000</v>
      </c>
    </row>
    <row r="26" spans="1:12" x14ac:dyDescent="0.25">
      <c r="A26" s="4">
        <v>4</v>
      </c>
      <c r="B26" s="4" t="s">
        <v>6</v>
      </c>
      <c r="C26" s="11">
        <v>98765432109</v>
      </c>
      <c r="D26" s="13" t="s">
        <v>47</v>
      </c>
      <c r="E26" s="16">
        <v>800000</v>
      </c>
      <c r="F26" s="13">
        <v>30</v>
      </c>
      <c r="G26" s="16">
        <v>67800</v>
      </c>
      <c r="H26" s="16">
        <f>E26*4%</f>
        <v>32000</v>
      </c>
      <c r="I26" s="16">
        <f>H26-E26+H26</f>
        <v>-736000</v>
      </c>
      <c r="J26" s="16">
        <f>E26*4%</f>
        <v>32000</v>
      </c>
      <c r="K26" s="16">
        <v>32000</v>
      </c>
      <c r="L26" s="16">
        <f>E26</f>
        <v>800000</v>
      </c>
    </row>
    <row r="27" spans="1:12" x14ac:dyDescent="0.25">
      <c r="A27" s="4">
        <v>5</v>
      </c>
      <c r="B27" s="5" t="s">
        <v>7</v>
      </c>
      <c r="C27" s="9">
        <v>98765456756</v>
      </c>
      <c r="D27" s="13" t="s">
        <v>48</v>
      </c>
      <c r="E27" s="16">
        <v>1200000</v>
      </c>
      <c r="F27" s="13">
        <v>30</v>
      </c>
      <c r="G27" s="16">
        <v>67800</v>
      </c>
      <c r="H27" s="16">
        <f>E27*4%</f>
        <v>48000</v>
      </c>
      <c r="I27" s="16">
        <f>H27-E27+H27</f>
        <v>-1104000</v>
      </c>
      <c r="J27" s="16">
        <f>E27*4%</f>
        <v>48000</v>
      </c>
      <c r="K27" s="10">
        <v>48000</v>
      </c>
      <c r="L27" s="16">
        <f>E27</f>
        <v>1200000</v>
      </c>
    </row>
    <row r="28" spans="1:12" x14ac:dyDescent="0.25">
      <c r="A28" s="4">
        <v>6</v>
      </c>
      <c r="B28" s="5" t="s">
        <v>8</v>
      </c>
      <c r="C28" s="9">
        <v>97867567008</v>
      </c>
      <c r="D28" s="13" t="s">
        <v>49</v>
      </c>
      <c r="E28" s="16">
        <v>566700</v>
      </c>
      <c r="F28" s="13">
        <v>30</v>
      </c>
      <c r="G28" s="16">
        <v>67800</v>
      </c>
      <c r="H28" s="16">
        <f>E28*4%</f>
        <v>22668</v>
      </c>
      <c r="I28" s="16">
        <f>H28-E28+H28</f>
        <v>-521364</v>
      </c>
      <c r="J28" s="16">
        <f>E28*4%</f>
        <v>22668</v>
      </c>
      <c r="K28" s="16">
        <v>22668</v>
      </c>
      <c r="L28" s="16">
        <f>E28</f>
        <v>566700</v>
      </c>
    </row>
    <row r="29" spans="1:12" x14ac:dyDescent="0.25">
      <c r="A29" s="4">
        <v>7</v>
      </c>
      <c r="B29" s="2" t="s">
        <v>9</v>
      </c>
      <c r="C29" s="6">
        <v>99987865654</v>
      </c>
      <c r="D29" s="13" t="s">
        <v>47</v>
      </c>
      <c r="E29" s="16">
        <v>1000000</v>
      </c>
      <c r="F29" s="13">
        <v>30</v>
      </c>
      <c r="G29" s="16">
        <v>67800</v>
      </c>
      <c r="H29" s="16">
        <f>E29*4%</f>
        <v>40000</v>
      </c>
      <c r="I29" s="16">
        <f>H29-E29+H29</f>
        <v>-920000</v>
      </c>
      <c r="J29" s="16">
        <f>E29*4%</f>
        <v>40000</v>
      </c>
      <c r="K29" s="16">
        <v>40000</v>
      </c>
      <c r="L29" s="16">
        <f>E29</f>
        <v>1000000</v>
      </c>
    </row>
    <row r="30" spans="1:12" x14ac:dyDescent="0.25">
      <c r="A30" s="4">
        <v>8</v>
      </c>
      <c r="B30" s="4" t="s">
        <v>10</v>
      </c>
      <c r="C30" s="11">
        <v>96756452315</v>
      </c>
      <c r="D30" s="13" t="s">
        <v>50</v>
      </c>
      <c r="E30" s="16">
        <v>1200000</v>
      </c>
      <c r="F30" s="13">
        <v>30</v>
      </c>
      <c r="G30" s="16">
        <v>67800</v>
      </c>
      <c r="H30" s="16">
        <f>E30*4%</f>
        <v>48000</v>
      </c>
      <c r="I30" s="16">
        <f>H30-E30+H30</f>
        <v>-1104000</v>
      </c>
      <c r="J30" s="16">
        <f>E30*4%</f>
        <v>48000</v>
      </c>
      <c r="K30" s="16">
        <v>48000</v>
      </c>
      <c r="L30" s="16">
        <f>E30</f>
        <v>1200000</v>
      </c>
    </row>
    <row r="31" spans="1:12" x14ac:dyDescent="0.25">
      <c r="A31" s="4">
        <v>9</v>
      </c>
      <c r="B31" s="5" t="s">
        <v>11</v>
      </c>
      <c r="C31" s="9">
        <v>96756430013</v>
      </c>
      <c r="D31" s="13" t="s">
        <v>51</v>
      </c>
      <c r="E31" s="16">
        <v>50000000</v>
      </c>
      <c r="F31" s="13">
        <v>29</v>
      </c>
      <c r="G31" s="13"/>
      <c r="H31" s="13"/>
      <c r="I31" s="16">
        <f>E31*F31</f>
        <v>1450000000</v>
      </c>
      <c r="J31" s="16">
        <f>E31*4%</f>
        <v>2000000</v>
      </c>
      <c r="K31" s="16">
        <v>2000000</v>
      </c>
      <c r="L31" s="16">
        <f>E31</f>
        <v>50000000</v>
      </c>
    </row>
    <row r="32" spans="1:12" x14ac:dyDescent="0.25">
      <c r="A32" s="4">
        <v>10</v>
      </c>
      <c r="B32" s="2" t="s">
        <v>12</v>
      </c>
      <c r="C32" s="6">
        <v>99061203229</v>
      </c>
      <c r="D32" s="13" t="s">
        <v>52</v>
      </c>
      <c r="E32" s="16">
        <v>10000000</v>
      </c>
      <c r="F32" s="13">
        <v>30</v>
      </c>
      <c r="G32" s="13"/>
      <c r="H32" s="13"/>
      <c r="I32" s="16">
        <f>E32*F32</f>
        <v>300000000</v>
      </c>
      <c r="J32" s="16">
        <f>E32*4%</f>
        <v>400000</v>
      </c>
      <c r="K32" s="16">
        <v>400000</v>
      </c>
      <c r="L32" s="16">
        <f>E32</f>
        <v>10000000</v>
      </c>
    </row>
    <row r="33" spans="1:12" x14ac:dyDescent="0.25">
      <c r="A33" s="4">
        <v>11</v>
      </c>
      <c r="B33" s="3" t="s">
        <v>13</v>
      </c>
      <c r="C33" s="7">
        <v>18697654322</v>
      </c>
      <c r="D33" s="13" t="s">
        <v>53</v>
      </c>
      <c r="E33" s="16">
        <v>566700</v>
      </c>
      <c r="F33" s="13">
        <v>30</v>
      </c>
      <c r="G33" s="10">
        <v>67800</v>
      </c>
      <c r="H33" s="16">
        <f>E33*4%</f>
        <v>22668</v>
      </c>
      <c r="I33" s="16">
        <f>H32-E33+H23</f>
        <v>-566700</v>
      </c>
      <c r="J33" s="16">
        <f>E33*4%</f>
        <v>22668</v>
      </c>
      <c r="K33" s="16">
        <v>22668</v>
      </c>
      <c r="L33" s="16">
        <f>E33</f>
        <v>566700</v>
      </c>
    </row>
    <row r="34" spans="1:12" x14ac:dyDescent="0.25">
      <c r="A34" s="4">
        <v>12</v>
      </c>
      <c r="B34" s="3" t="s">
        <v>14</v>
      </c>
      <c r="C34" s="7">
        <v>18765677788</v>
      </c>
      <c r="D34" s="13" t="s">
        <v>54</v>
      </c>
      <c r="E34" s="16">
        <v>2000000</v>
      </c>
      <c r="F34" s="13">
        <v>30</v>
      </c>
      <c r="G34" s="16">
        <v>67800</v>
      </c>
      <c r="H34" s="16">
        <f>E34*4%</f>
        <v>80000</v>
      </c>
      <c r="I34" s="16">
        <f>H34-E34+H34</f>
        <v>-1840000</v>
      </c>
      <c r="J34" s="16">
        <f>E34*4%</f>
        <v>80000</v>
      </c>
      <c r="K34" s="16">
        <v>80000</v>
      </c>
      <c r="L34" s="16">
        <f>E34</f>
        <v>2000000</v>
      </c>
    </row>
    <row r="35" spans="1:12" x14ac:dyDescent="0.25">
      <c r="A35" s="4">
        <v>13</v>
      </c>
      <c r="B35" s="3" t="s">
        <v>15</v>
      </c>
      <c r="C35" s="7">
        <v>19090897765</v>
      </c>
      <c r="D35" s="13" t="s">
        <v>45</v>
      </c>
      <c r="E35" s="16">
        <v>600000</v>
      </c>
      <c r="F35" s="13">
        <v>30</v>
      </c>
      <c r="G35" s="16">
        <v>67800</v>
      </c>
      <c r="H35" s="16">
        <f>E35*4%</f>
        <v>24000</v>
      </c>
      <c r="I35" s="16">
        <f>H35-E35*H35</f>
        <v>-14399976000</v>
      </c>
      <c r="J35" s="16">
        <f>E35*4%</f>
        <v>24000</v>
      </c>
      <c r="K35" s="16">
        <v>24000</v>
      </c>
      <c r="L35" s="16">
        <f>E35</f>
        <v>600000</v>
      </c>
    </row>
    <row r="36" spans="1:12" x14ac:dyDescent="0.25">
      <c r="A36" s="4">
        <v>14</v>
      </c>
      <c r="B36" s="4" t="s">
        <v>16</v>
      </c>
      <c r="C36" s="11">
        <v>95685411230</v>
      </c>
      <c r="D36" s="13" t="s">
        <v>55</v>
      </c>
      <c r="E36" s="16">
        <v>1200000</v>
      </c>
      <c r="F36" s="13">
        <v>30</v>
      </c>
      <c r="G36" s="16">
        <v>67800</v>
      </c>
      <c r="H36" s="16">
        <f>E36*4%</f>
        <v>48000</v>
      </c>
      <c r="I36" s="16">
        <v>1400000</v>
      </c>
      <c r="J36" s="16">
        <f>E36*4%</f>
        <v>48000</v>
      </c>
      <c r="K36" s="16">
        <v>48000</v>
      </c>
      <c r="L36" s="16">
        <f>E36</f>
        <v>1200000</v>
      </c>
    </row>
    <row r="37" spans="1:12" x14ac:dyDescent="0.25">
      <c r="A37" s="4">
        <v>15</v>
      </c>
      <c r="B37" s="5" t="s">
        <v>17</v>
      </c>
      <c r="C37" s="9">
        <v>12832232343</v>
      </c>
      <c r="D37" s="13" t="s">
        <v>49</v>
      </c>
      <c r="E37" s="16">
        <v>566700</v>
      </c>
      <c r="F37" s="13">
        <v>30</v>
      </c>
      <c r="G37" s="16">
        <v>67800</v>
      </c>
      <c r="H37" s="16">
        <f>E37*4%</f>
        <v>22668</v>
      </c>
      <c r="I37" s="16">
        <f>H37-E37+H37</f>
        <v>-521364</v>
      </c>
      <c r="J37" s="16">
        <f>E37*4%</f>
        <v>22668</v>
      </c>
      <c r="K37" s="16">
        <v>22668</v>
      </c>
      <c r="L37" s="16">
        <f>E37</f>
        <v>566700</v>
      </c>
    </row>
    <row r="38" spans="1:12" x14ac:dyDescent="0.25">
      <c r="A38" s="4">
        <v>16</v>
      </c>
      <c r="B38" s="2" t="s">
        <v>18</v>
      </c>
      <c r="C38" s="6">
        <v>99879009898</v>
      </c>
      <c r="D38" s="13" t="s">
        <v>56</v>
      </c>
      <c r="E38" s="16">
        <v>1200000</v>
      </c>
      <c r="F38" s="13">
        <v>30</v>
      </c>
      <c r="G38" s="16">
        <v>67800</v>
      </c>
      <c r="H38" s="16">
        <f>E38*4%</f>
        <v>48000</v>
      </c>
      <c r="I38" s="16">
        <f>H38-E38+H38</f>
        <v>-1104000</v>
      </c>
      <c r="J38" s="16">
        <f>E38*4%</f>
        <v>48000</v>
      </c>
      <c r="K38" s="16">
        <v>48000</v>
      </c>
      <c r="L38" s="16">
        <f>E38</f>
        <v>1200000</v>
      </c>
    </row>
    <row r="39" spans="1:12" x14ac:dyDescent="0.25">
      <c r="A39" s="4">
        <v>17</v>
      </c>
      <c r="B39" s="4" t="s">
        <v>19</v>
      </c>
      <c r="C39" s="11">
        <v>15433323433</v>
      </c>
      <c r="D39" s="13" t="s">
        <v>53</v>
      </c>
      <c r="E39" s="16">
        <v>566700</v>
      </c>
      <c r="F39" s="13">
        <v>30</v>
      </c>
      <c r="G39" s="16">
        <v>67800</v>
      </c>
      <c r="H39" s="16">
        <f>E39*4%</f>
        <v>22668</v>
      </c>
      <c r="I39" s="16">
        <f>H39-E39+H39</f>
        <v>-521364</v>
      </c>
      <c r="J39" s="16">
        <f>E39*4%</f>
        <v>22668</v>
      </c>
      <c r="K39" s="16">
        <v>22668</v>
      </c>
      <c r="L39" s="16">
        <f>E39</f>
        <v>566700</v>
      </c>
    </row>
    <row r="40" spans="1:12" x14ac:dyDescent="0.25">
      <c r="A40" s="4">
        <v>18</v>
      </c>
      <c r="B40" s="4" t="s">
        <v>20</v>
      </c>
      <c r="C40" s="11">
        <v>98659455656</v>
      </c>
      <c r="D40" s="13" t="s">
        <v>57</v>
      </c>
      <c r="E40" s="16">
        <v>800000</v>
      </c>
      <c r="F40" s="13">
        <v>30</v>
      </c>
      <c r="G40" s="16">
        <v>67800</v>
      </c>
      <c r="H40" s="16">
        <f>E40*4%</f>
        <v>32000</v>
      </c>
      <c r="I40" s="16">
        <f>H40-E40+H40</f>
        <v>-736000</v>
      </c>
      <c r="J40" s="16">
        <f>E40*4%</f>
        <v>32000</v>
      </c>
      <c r="K40" s="16">
        <v>32000</v>
      </c>
      <c r="L40" s="16">
        <f>E40</f>
        <v>800000</v>
      </c>
    </row>
    <row r="41" spans="1:12" x14ac:dyDescent="0.25">
      <c r="A41" s="4">
        <v>19</v>
      </c>
      <c r="B41" s="2" t="s">
        <v>21</v>
      </c>
      <c r="C41" s="6">
        <v>13240098764</v>
      </c>
      <c r="D41" s="13" t="s">
        <v>47</v>
      </c>
      <c r="E41" s="16">
        <v>1000000</v>
      </c>
      <c r="F41" s="13">
        <v>30</v>
      </c>
      <c r="G41" s="16">
        <v>67800</v>
      </c>
      <c r="H41" s="16">
        <f>E41*4%</f>
        <v>40000</v>
      </c>
      <c r="I41" s="16">
        <f>H41-E41+H41</f>
        <v>-920000</v>
      </c>
      <c r="J41" s="16">
        <f>E41*4%</f>
        <v>40000</v>
      </c>
      <c r="K41" s="16">
        <v>40000</v>
      </c>
      <c r="L41" s="16">
        <f>E41</f>
        <v>1000000</v>
      </c>
    </row>
    <row r="42" spans="1:12" x14ac:dyDescent="0.25">
      <c r="A42" s="4">
        <v>20</v>
      </c>
      <c r="B42" s="4" t="s">
        <v>22</v>
      </c>
      <c r="C42" s="11">
        <v>98764767676</v>
      </c>
      <c r="D42" s="13" t="s">
        <v>75</v>
      </c>
      <c r="E42" s="16">
        <v>566700</v>
      </c>
      <c r="F42" s="13">
        <v>30</v>
      </c>
      <c r="G42" s="16">
        <v>67800</v>
      </c>
      <c r="H42" s="16">
        <f>E42*4%</f>
        <v>22668</v>
      </c>
      <c r="I42" s="16">
        <f>H42-E42+H42</f>
        <v>-521364</v>
      </c>
      <c r="J42" s="16">
        <f>E42*4%</f>
        <v>22668</v>
      </c>
      <c r="K42" s="16">
        <v>22668</v>
      </c>
      <c r="L42" s="16">
        <f>E42</f>
        <v>566700</v>
      </c>
    </row>
    <row r="43" spans="1:12" x14ac:dyDescent="0.25">
      <c r="A43" s="4">
        <v>21</v>
      </c>
      <c r="B43" s="5" t="s">
        <v>23</v>
      </c>
      <c r="C43" s="9">
        <v>10909876654</v>
      </c>
      <c r="D43" s="13" t="s">
        <v>58</v>
      </c>
      <c r="E43" s="16">
        <v>1200000</v>
      </c>
      <c r="F43" s="13">
        <v>30</v>
      </c>
      <c r="G43" s="16">
        <v>67800</v>
      </c>
      <c r="H43" s="16">
        <f>E43*4%</f>
        <v>48000</v>
      </c>
      <c r="I43" s="16">
        <f>H43-E43+H43</f>
        <v>-1104000</v>
      </c>
      <c r="J43" s="16">
        <f>E43*4%</f>
        <v>48000</v>
      </c>
      <c r="K43" s="16">
        <v>48000</v>
      </c>
      <c r="L43" s="16">
        <f>E43</f>
        <v>1200000</v>
      </c>
    </row>
    <row r="44" spans="1:12" x14ac:dyDescent="0.25">
      <c r="A44" s="4">
        <v>22</v>
      </c>
      <c r="B44" s="5" t="s">
        <v>24</v>
      </c>
      <c r="C44" s="9">
        <v>14302567760</v>
      </c>
      <c r="D44" s="13" t="s">
        <v>59</v>
      </c>
      <c r="E44" s="16">
        <v>1500000</v>
      </c>
      <c r="F44" s="13">
        <v>30</v>
      </c>
      <c r="G44" s="16">
        <v>67800</v>
      </c>
      <c r="H44" s="16">
        <f>E44*4%</f>
        <v>60000</v>
      </c>
      <c r="I44" s="16">
        <f>H44-E44+H44</f>
        <v>-1380000</v>
      </c>
      <c r="J44" s="16">
        <f>E44*4%</f>
        <v>60000</v>
      </c>
      <c r="K44" s="16">
        <v>60000</v>
      </c>
      <c r="L44" s="16">
        <f>E44</f>
        <v>1500000</v>
      </c>
    </row>
    <row r="45" spans="1:12" x14ac:dyDescent="0.25">
      <c r="A45" s="4">
        <v>23</v>
      </c>
      <c r="B45" s="4" t="s">
        <v>25</v>
      </c>
      <c r="C45" s="11">
        <v>98700625421</v>
      </c>
      <c r="D45" s="13" t="s">
        <v>58</v>
      </c>
      <c r="E45" s="16">
        <v>1200000</v>
      </c>
      <c r="F45" s="13">
        <v>30</v>
      </c>
      <c r="G45" s="16">
        <v>67800</v>
      </c>
      <c r="H45" s="16">
        <f>E45*4%</f>
        <v>48000</v>
      </c>
      <c r="I45" s="16">
        <f>H45-E45+H45</f>
        <v>-1104000</v>
      </c>
      <c r="J45" s="16">
        <f>E45*4%</f>
        <v>48000</v>
      </c>
      <c r="K45" s="16">
        <v>48000</v>
      </c>
      <c r="L45" s="16">
        <f>E45</f>
        <v>1200000</v>
      </c>
    </row>
    <row r="46" spans="1:12" x14ac:dyDescent="0.25">
      <c r="A46" s="4">
        <v>24</v>
      </c>
      <c r="B46" s="5" t="s">
        <v>26</v>
      </c>
      <c r="C46" s="9">
        <v>97606253565</v>
      </c>
      <c r="D46" s="13" t="s">
        <v>45</v>
      </c>
      <c r="E46" s="16">
        <v>600000</v>
      </c>
      <c r="F46" s="13">
        <v>30</v>
      </c>
      <c r="G46" s="16">
        <v>67800</v>
      </c>
      <c r="H46" s="16">
        <f>E46*4%</f>
        <v>24000</v>
      </c>
      <c r="I46" s="16">
        <f>H46-E46+H46</f>
        <v>-552000</v>
      </c>
      <c r="J46" s="16">
        <f>E46*4%</f>
        <v>24000</v>
      </c>
      <c r="K46" s="16">
        <v>24000</v>
      </c>
      <c r="L46" s="16">
        <f>E46</f>
        <v>600000</v>
      </c>
    </row>
    <row r="47" spans="1:12" x14ac:dyDescent="0.25">
      <c r="A47" s="4">
        <v>25</v>
      </c>
      <c r="B47" s="2" t="s">
        <v>27</v>
      </c>
      <c r="C47" s="6">
        <v>11625009876</v>
      </c>
      <c r="D47" s="13" t="s">
        <v>60</v>
      </c>
      <c r="E47" s="16">
        <v>900000</v>
      </c>
      <c r="F47" s="13">
        <v>30</v>
      </c>
      <c r="G47" s="16">
        <v>67800</v>
      </c>
      <c r="H47" s="16">
        <f>E47*4%</f>
        <v>36000</v>
      </c>
      <c r="I47" s="16">
        <f>H47-E47+H47</f>
        <v>-828000</v>
      </c>
      <c r="J47" s="16">
        <f>E47*4%</f>
        <v>36000</v>
      </c>
      <c r="K47" s="16">
        <v>36000</v>
      </c>
      <c r="L47" s="16">
        <f>E47</f>
        <v>900000</v>
      </c>
    </row>
    <row r="48" spans="1:12" x14ac:dyDescent="0.25">
      <c r="A48" s="4">
        <v>26</v>
      </c>
      <c r="B48" s="3" t="s">
        <v>28</v>
      </c>
      <c r="C48" s="7">
        <v>18021244435</v>
      </c>
      <c r="D48" s="13" t="s">
        <v>61</v>
      </c>
      <c r="E48" s="16">
        <v>1600000</v>
      </c>
      <c r="F48" s="13">
        <v>30</v>
      </c>
      <c r="G48" s="16">
        <v>67800</v>
      </c>
      <c r="H48" s="16">
        <f>E48*4%</f>
        <v>64000</v>
      </c>
      <c r="I48" s="16">
        <f>H48-E48+H48</f>
        <v>-1472000</v>
      </c>
      <c r="J48" s="16">
        <f>E48*4%</f>
        <v>64000</v>
      </c>
      <c r="K48" s="16">
        <v>64000</v>
      </c>
      <c r="L48" s="16">
        <f>E48</f>
        <v>1600000</v>
      </c>
    </row>
    <row r="49" spans="1:12" x14ac:dyDescent="0.25">
      <c r="A49">
        <v>27</v>
      </c>
      <c r="B49" s="3" t="s">
        <v>29</v>
      </c>
      <c r="C49" s="7">
        <v>15643322456</v>
      </c>
      <c r="D49" s="13" t="s">
        <v>58</v>
      </c>
      <c r="E49" s="16">
        <v>1200000</v>
      </c>
      <c r="F49" s="13">
        <v>30</v>
      </c>
      <c r="G49" s="16">
        <v>67800</v>
      </c>
      <c r="H49" s="16">
        <f>E49*4%</f>
        <v>48000</v>
      </c>
      <c r="I49" s="16">
        <f>H49-E49+H49</f>
        <v>-1104000</v>
      </c>
      <c r="J49" s="16">
        <f>E49*4%</f>
        <v>48000</v>
      </c>
      <c r="K49" s="16">
        <v>48000</v>
      </c>
      <c r="L49" s="16">
        <f>E49</f>
        <v>1200000</v>
      </c>
    </row>
    <row r="50" spans="1:12" x14ac:dyDescent="0.25">
      <c r="A50" s="4">
        <v>28</v>
      </c>
      <c r="B50" s="3" t="s">
        <v>30</v>
      </c>
      <c r="C50" s="7">
        <v>13234586770</v>
      </c>
      <c r="D50" s="13" t="s">
        <v>62</v>
      </c>
      <c r="E50" s="16">
        <v>1900000</v>
      </c>
      <c r="F50" s="13">
        <v>30</v>
      </c>
      <c r="G50" s="16">
        <v>67800</v>
      </c>
      <c r="H50" s="16">
        <f>E50*4%</f>
        <v>76000</v>
      </c>
      <c r="I50" s="16">
        <f>H50-E50+H50</f>
        <v>-1748000</v>
      </c>
      <c r="J50" s="16">
        <f>E50*4%</f>
        <v>76000</v>
      </c>
      <c r="K50" s="16">
        <v>76000</v>
      </c>
      <c r="L50" s="16">
        <f>E50</f>
        <v>1900000</v>
      </c>
    </row>
    <row r="51" spans="1:12" x14ac:dyDescent="0.25">
      <c r="A51" s="4">
        <v>29</v>
      </c>
      <c r="B51" s="4" t="s">
        <v>31</v>
      </c>
      <c r="C51" s="11">
        <v>12399008766</v>
      </c>
      <c r="D51" s="13" t="s">
        <v>63</v>
      </c>
      <c r="E51" s="16">
        <v>2000000</v>
      </c>
      <c r="F51" s="13">
        <v>30</v>
      </c>
      <c r="G51" s="16">
        <v>67800</v>
      </c>
      <c r="H51" s="16">
        <f>E51*4%</f>
        <v>80000</v>
      </c>
      <c r="I51" s="16">
        <f>H51-E51+H51</f>
        <v>-1840000</v>
      </c>
      <c r="J51" s="16">
        <f>E51*4%</f>
        <v>80000</v>
      </c>
      <c r="K51" s="16">
        <v>80000</v>
      </c>
      <c r="L51" s="16">
        <f>E51</f>
        <v>2000000</v>
      </c>
    </row>
    <row r="52" spans="1:12" x14ac:dyDescent="0.25">
      <c r="A52" s="4">
        <v>30</v>
      </c>
      <c r="B52" s="5" t="s">
        <v>32</v>
      </c>
      <c r="C52" s="9">
        <v>96549321909</v>
      </c>
      <c r="D52" s="13" t="s">
        <v>45</v>
      </c>
      <c r="E52" s="16">
        <v>600000</v>
      </c>
      <c r="F52" s="13">
        <v>30</v>
      </c>
      <c r="G52" s="16">
        <v>67800</v>
      </c>
      <c r="H52" s="16">
        <f>E52*4%</f>
        <v>24000</v>
      </c>
      <c r="I52" s="16">
        <f>H52-E52+H52</f>
        <v>-552000</v>
      </c>
      <c r="J52" s="16">
        <f>E52*4%</f>
        <v>24000</v>
      </c>
      <c r="K52" s="16">
        <v>24000</v>
      </c>
      <c r="L52" s="16">
        <f>E52</f>
        <v>600000</v>
      </c>
    </row>
    <row r="53" spans="1:12" x14ac:dyDescent="0.25">
      <c r="A53" s="4">
        <v>31</v>
      </c>
      <c r="B53" s="5" t="s">
        <v>33</v>
      </c>
      <c r="C53" s="9">
        <v>96768543212</v>
      </c>
      <c r="D53" s="13" t="s">
        <v>53</v>
      </c>
      <c r="E53" s="16">
        <v>566700</v>
      </c>
      <c r="F53" s="13">
        <v>30</v>
      </c>
      <c r="G53" s="16">
        <v>67800</v>
      </c>
      <c r="H53" s="16">
        <f>E53*4%</f>
        <v>22668</v>
      </c>
      <c r="I53" s="16">
        <f>H5-E53+H533</f>
        <v>-566700</v>
      </c>
      <c r="J53" s="16">
        <f>E53*4%</f>
        <v>22668</v>
      </c>
      <c r="K53" s="16">
        <v>22668</v>
      </c>
      <c r="L53" s="16">
        <f>E53</f>
        <v>566700</v>
      </c>
    </row>
    <row r="54" spans="1:12" x14ac:dyDescent="0.25">
      <c r="A54" s="4">
        <v>32</v>
      </c>
      <c r="B54" s="5" t="s">
        <v>34</v>
      </c>
      <c r="C54" s="9">
        <v>11345678900</v>
      </c>
      <c r="D54" s="13" t="s">
        <v>64</v>
      </c>
      <c r="E54" s="16">
        <v>800000</v>
      </c>
      <c r="F54" s="13">
        <v>30</v>
      </c>
      <c r="G54" s="16">
        <v>67800</v>
      </c>
      <c r="H54" s="16">
        <f>E54*4%</f>
        <v>32000</v>
      </c>
      <c r="I54" s="16">
        <f>H54-E54+H54</f>
        <v>-736000</v>
      </c>
      <c r="J54" s="16">
        <f>E54*4%</f>
        <v>32000</v>
      </c>
      <c r="K54" s="16">
        <v>32000</v>
      </c>
      <c r="L54" s="16">
        <f>E54</f>
        <v>800000</v>
      </c>
    </row>
    <row r="55" spans="1:12" x14ac:dyDescent="0.25">
      <c r="A55" s="4">
        <v>33</v>
      </c>
      <c r="B55" s="5" t="s">
        <v>35</v>
      </c>
      <c r="C55" s="9">
        <v>12098765432</v>
      </c>
      <c r="D55" s="13" t="s">
        <v>65</v>
      </c>
      <c r="E55" s="16">
        <v>1200000</v>
      </c>
      <c r="F55" s="13">
        <v>30</v>
      </c>
      <c r="G55" s="16">
        <v>67800</v>
      </c>
      <c r="H55" s="16">
        <f>E55*4%</f>
        <v>48000</v>
      </c>
      <c r="I55" s="16">
        <f>H55-E55+H55</f>
        <v>-1104000</v>
      </c>
      <c r="J55" s="16">
        <f>E55*4%</f>
        <v>48000</v>
      </c>
      <c r="K55" s="16">
        <v>48000</v>
      </c>
      <c r="L55" s="16">
        <f>E55</f>
        <v>1200000</v>
      </c>
    </row>
    <row r="56" spans="1:12" x14ac:dyDescent="0.25">
      <c r="A56" s="4">
        <v>34</v>
      </c>
      <c r="B56" s="2" t="s">
        <v>36</v>
      </c>
      <c r="C56" s="6">
        <v>98650098787</v>
      </c>
      <c r="D56" s="13" t="s">
        <v>53</v>
      </c>
      <c r="E56" s="16">
        <v>566700</v>
      </c>
      <c r="F56" s="13">
        <v>30</v>
      </c>
      <c r="G56" s="16">
        <v>67800</v>
      </c>
      <c r="H56" s="16">
        <f>E56*4%</f>
        <v>22668</v>
      </c>
      <c r="I56" s="16">
        <f>H56-E56+H56</f>
        <v>-521364</v>
      </c>
      <c r="J56" s="16">
        <f>E56*4%</f>
        <v>22668</v>
      </c>
      <c r="K56" s="16">
        <v>22668</v>
      </c>
      <c r="L56" s="16">
        <f>E56</f>
        <v>566700</v>
      </c>
    </row>
    <row r="57" spans="1:12" x14ac:dyDescent="0.25">
      <c r="A57" s="4">
        <v>35</v>
      </c>
      <c r="B57" s="3" t="s">
        <v>37</v>
      </c>
      <c r="C57" s="12">
        <v>99879009876</v>
      </c>
      <c r="D57" s="13" t="s">
        <v>67</v>
      </c>
      <c r="E57" s="16">
        <v>1000000</v>
      </c>
      <c r="F57" s="13">
        <v>30</v>
      </c>
      <c r="G57" s="16">
        <v>67800</v>
      </c>
      <c r="H57" s="16">
        <f>E57*4%</f>
        <v>40000</v>
      </c>
      <c r="I57" s="16">
        <f>H57-E57+H57</f>
        <v>-920000</v>
      </c>
      <c r="J57" s="16">
        <f>E57*4%</f>
        <v>40000</v>
      </c>
      <c r="K57" s="16">
        <v>40000</v>
      </c>
      <c r="L57" s="16">
        <f>E57</f>
        <v>1000000</v>
      </c>
    </row>
    <row r="58" spans="1:12" x14ac:dyDescent="0.25">
      <c r="A58" s="4">
        <v>36</v>
      </c>
      <c r="B58" s="3" t="s">
        <v>38</v>
      </c>
      <c r="C58" s="13">
        <v>14053288796</v>
      </c>
      <c r="D58" s="13" t="s">
        <v>66</v>
      </c>
      <c r="E58" s="16">
        <v>800000</v>
      </c>
      <c r="F58" s="13">
        <v>30</v>
      </c>
      <c r="G58" s="16">
        <v>67800</v>
      </c>
      <c r="H58" s="16">
        <f>E58*4%</f>
        <v>32000</v>
      </c>
      <c r="I58" s="16">
        <f>H58-E58+H58</f>
        <v>-736000</v>
      </c>
      <c r="J58" s="16">
        <f>E58*4%</f>
        <v>32000</v>
      </c>
      <c r="K58" s="16">
        <v>32000</v>
      </c>
      <c r="L58" s="16">
        <f>E58</f>
        <v>800000</v>
      </c>
    </row>
    <row r="59" spans="1:12" x14ac:dyDescent="0.25">
      <c r="A59" s="4">
        <v>37</v>
      </c>
      <c r="B59" s="4" t="s">
        <v>39</v>
      </c>
      <c r="C59" s="11">
        <v>97860543271</v>
      </c>
      <c r="D59" s="13" t="s">
        <v>68</v>
      </c>
      <c r="E59" s="16">
        <v>1000000</v>
      </c>
      <c r="F59" s="13">
        <v>30</v>
      </c>
      <c r="G59" s="16">
        <v>67800</v>
      </c>
      <c r="H59" s="16">
        <f>E59*4%</f>
        <v>40000</v>
      </c>
      <c r="I59" s="16">
        <f>H59-E59+H59</f>
        <v>-920000</v>
      </c>
      <c r="J59" s="16">
        <f>E59*4%</f>
        <v>40000</v>
      </c>
      <c r="K59" s="16">
        <v>40000</v>
      </c>
      <c r="L59" s="16">
        <f>E59</f>
        <v>1000000</v>
      </c>
    </row>
    <row r="60" spans="1:12" x14ac:dyDescent="0.25">
      <c r="A60" s="4">
        <v>38</v>
      </c>
      <c r="B60" s="4" t="s">
        <v>40</v>
      </c>
      <c r="C60" s="11">
        <v>11234567890</v>
      </c>
      <c r="D60" s="13" t="s">
        <v>45</v>
      </c>
      <c r="E60" s="16">
        <v>600000</v>
      </c>
      <c r="F60" s="13">
        <v>30</v>
      </c>
      <c r="G60" s="16">
        <v>67800</v>
      </c>
      <c r="H60" s="16">
        <f>E60*4%</f>
        <v>24000</v>
      </c>
      <c r="I60" s="16">
        <f>H60-E60+H60</f>
        <v>-552000</v>
      </c>
      <c r="J60" s="16">
        <f>E60*4%</f>
        <v>24000</v>
      </c>
      <c r="K60" s="16">
        <v>24000</v>
      </c>
      <c r="L60" s="16">
        <f>E60</f>
        <v>600000</v>
      </c>
    </row>
    <row r="61" spans="1:12" x14ac:dyDescent="0.25">
      <c r="A61" s="4">
        <v>39</v>
      </c>
      <c r="B61" s="5" t="s">
        <v>41</v>
      </c>
      <c r="C61" s="9">
        <v>99876533212</v>
      </c>
      <c r="D61" s="13" t="s">
        <v>53</v>
      </c>
      <c r="E61" s="16">
        <v>566700</v>
      </c>
      <c r="F61" s="13">
        <v>30</v>
      </c>
      <c r="G61" s="16">
        <v>67800</v>
      </c>
      <c r="H61" s="16">
        <f>E61*4%</f>
        <v>22668</v>
      </c>
      <c r="I61" s="16">
        <f>H61-E61+H61</f>
        <v>-521364</v>
      </c>
      <c r="J61" s="16">
        <f>E61*4%</f>
        <v>22668</v>
      </c>
      <c r="K61" s="16">
        <v>22668</v>
      </c>
      <c r="L61" s="16">
        <f>E61</f>
        <v>566700</v>
      </c>
    </row>
    <row r="62" spans="1:12" x14ac:dyDescent="0.25">
      <c r="H62" s="1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2012-10-26T20:07:52Z</dcterms:created>
  <dcterms:modified xsi:type="dcterms:W3CDTF">2012-10-27T00:52:01Z</dcterms:modified>
</cp:coreProperties>
</file>